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Мебельное направление\01 Поставщики\23 Первая Фабрика Фасадов (ПФФ)\"/>
    </mc:Choice>
  </mc:AlternateContent>
  <bookViews>
    <workbookView xWindow="0" yWindow="0" windowWidth="28800" windowHeight="12435" tabRatio="663"/>
  </bookViews>
  <sheets>
    <sheet name="Бланк на фасады ABS" sheetId="5" r:id="rId1"/>
  </sheets>
  <definedNames>
    <definedName name="Города">'Бланк на фасады ABS'!$R$3:$R$5</definedName>
    <definedName name="доставка">'Бланк на фасады ABS'!$Q$3:$Q$4</definedName>
    <definedName name="_xlnm.Print_Area" localSheetId="0">'Бланк на фасады ABS'!$A$1:$K$59</definedName>
  </definedNames>
  <calcPr calcId="152511"/>
</workbook>
</file>

<file path=xl/calcChain.xml><?xml version="1.0" encoding="utf-8"?>
<calcChain xmlns="http://schemas.openxmlformats.org/spreadsheetml/2006/main">
  <c r="E25" i="5" l="1"/>
  <c r="F25" i="5"/>
  <c r="J25" i="5" s="1"/>
  <c r="E26" i="5"/>
  <c r="F26" i="5"/>
  <c r="E27" i="5"/>
  <c r="F27" i="5"/>
  <c r="E28" i="5"/>
  <c r="F28" i="5"/>
  <c r="E29" i="5"/>
  <c r="F29" i="5"/>
  <c r="E30" i="5"/>
  <c r="F30" i="5"/>
  <c r="E31" i="5"/>
  <c r="F31" i="5"/>
  <c r="J26" i="5"/>
  <c r="J27" i="5"/>
  <c r="J28" i="5"/>
  <c r="J29" i="5"/>
  <c r="J30" i="5"/>
  <c r="J31" i="5"/>
  <c r="D46" i="5" l="1"/>
  <c r="K45" i="5"/>
  <c r="F24" i="5"/>
  <c r="J24" i="5" s="1"/>
  <c r="F32" i="5"/>
  <c r="J32" i="5" s="1"/>
  <c r="F33" i="5"/>
  <c r="J33" i="5" s="1"/>
  <c r="F34" i="5"/>
  <c r="J34" i="5" s="1"/>
  <c r="F35" i="5"/>
  <c r="J35" i="5" s="1"/>
  <c r="F36" i="5"/>
  <c r="J36" i="5" s="1"/>
  <c r="F37" i="5"/>
  <c r="J37" i="5" s="1"/>
  <c r="F38" i="5"/>
  <c r="J38" i="5" s="1"/>
  <c r="F39" i="5"/>
  <c r="J39" i="5" s="1"/>
  <c r="F40" i="5"/>
  <c r="J40" i="5" s="1"/>
  <c r="F41" i="5"/>
  <c r="J41" i="5" s="1"/>
  <c r="F42" i="5"/>
  <c r="J42" i="5" s="1"/>
  <c r="F43" i="5"/>
  <c r="J43" i="5" s="1"/>
  <c r="F44" i="5"/>
  <c r="J44" i="5" s="1"/>
  <c r="F23" i="5"/>
  <c r="E24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23" i="5"/>
  <c r="F46" i="5" l="1"/>
  <c r="J23" i="5"/>
  <c r="K23" i="5" s="1"/>
  <c r="K29" i="5"/>
  <c r="K44" i="5"/>
  <c r="K36" i="5"/>
  <c r="K43" i="5"/>
  <c r="K26" i="5"/>
  <c r="K40" i="5"/>
  <c r="K25" i="5"/>
  <c r="K39" i="5"/>
  <c r="K31" i="5"/>
  <c r="K24" i="5"/>
  <c r="K32" i="5"/>
  <c r="K28" i="5"/>
  <c r="K35" i="5"/>
  <c r="K30" i="5"/>
  <c r="K27" i="5"/>
  <c r="K42" i="5"/>
  <c r="K41" i="5"/>
  <c r="K33" i="5"/>
  <c r="K38" i="5"/>
  <c r="K34" i="5"/>
  <c r="K37" i="5"/>
  <c r="K46" i="5" l="1"/>
  <c r="K49" i="5"/>
  <c r="K50" i="5" l="1"/>
</calcChain>
</file>

<file path=xl/sharedStrings.xml><?xml version="1.0" encoding="utf-8"?>
<sst xmlns="http://schemas.openxmlformats.org/spreadsheetml/2006/main" count="64" uniqueCount="59">
  <si>
    <t>№</t>
  </si>
  <si>
    <t>Высота</t>
  </si>
  <si>
    <t>Ширина</t>
  </si>
  <si>
    <t>Примечание</t>
  </si>
  <si>
    <t>Кол-во</t>
  </si>
  <si>
    <t>Размер*</t>
  </si>
  <si>
    <t>Цвет кромки</t>
  </si>
  <si>
    <t>Площадь детали</t>
  </si>
  <si>
    <t>Общая площадь</t>
  </si>
  <si>
    <t>Цвет фасада</t>
  </si>
  <si>
    <t>Цена заказа</t>
  </si>
  <si>
    <t>Цена кв.м. по прайсу</t>
  </si>
  <si>
    <t xml:space="preserve">Доставка: </t>
  </si>
  <si>
    <t>Тариф/ кв.м.</t>
  </si>
  <si>
    <t>Итого сумма к оплате:</t>
  </si>
  <si>
    <t>Итого фасадов:</t>
  </si>
  <si>
    <t>Дата заказа</t>
  </si>
  <si>
    <t>Заказчик</t>
  </si>
  <si>
    <t>Оплачено</t>
  </si>
  <si>
    <t>Получено</t>
  </si>
  <si>
    <t>Ecolux</t>
  </si>
  <si>
    <t>Woodlux</t>
  </si>
  <si>
    <t>Acrylux</t>
  </si>
  <si>
    <t>Mattelux</t>
  </si>
  <si>
    <t>Введите стоимость м.кв, в зависимости от выбраной коллекции и кромки:</t>
  </si>
  <si>
    <t>Softlux</t>
  </si>
  <si>
    <t>Loft</t>
  </si>
  <si>
    <t>8-914-690-16-44</t>
  </si>
  <si>
    <t>8-984-143-57-99</t>
  </si>
  <si>
    <t>podzakaz.vdk@expolesdv.ru</t>
  </si>
  <si>
    <t>г. Владивосток:</t>
  </si>
  <si>
    <t>podzakaz.nhk@expolesdv.ru</t>
  </si>
  <si>
    <t>г. Находка:</t>
  </si>
  <si>
    <t>podzakaz.hab@expolinedv.ru</t>
  </si>
  <si>
    <t>г. Хабаровск:</t>
  </si>
  <si>
    <t>podzakaz.sah@expolesdv.ru</t>
  </si>
  <si>
    <t>г. Южно-Сахалинск:</t>
  </si>
  <si>
    <t>Город</t>
  </si>
  <si>
    <t>Контрагент</t>
  </si>
  <si>
    <t>Отметьте выбранную коллекцию фасадов</t>
  </si>
  <si>
    <t>+</t>
  </si>
  <si>
    <t>Наименование товара, цвет, размеры деталей и их количество указаны верно.</t>
  </si>
  <si>
    <t>Заказчик __________________/________________________________/</t>
  </si>
  <si>
    <t>Для расчета и оформления заказа отправьте заполненный бланк в ближайшее подразделение:</t>
  </si>
  <si>
    <t>стандарт</t>
  </si>
  <si>
    <t>экспресс</t>
  </si>
  <si>
    <t>Вид доставки</t>
  </si>
  <si>
    <t>Владивосток/Находка</t>
  </si>
  <si>
    <t>Хабаровск</t>
  </si>
  <si>
    <t>Южно-сахалинск</t>
  </si>
  <si>
    <t>Конт. тел. заказчика</t>
  </si>
  <si>
    <t>заполняется клиентом</t>
  </si>
  <si>
    <t>Дуб галифакс олово</t>
  </si>
  <si>
    <t xml:space="preserve">Ф.И.О. покупателя </t>
  </si>
  <si>
    <t>Напишите ваш номер телефона для связи</t>
  </si>
  <si>
    <t>Наименование ООО/ИП для выставления счета</t>
  </si>
  <si>
    <t>В каком городе хотите получить заказ?</t>
  </si>
  <si>
    <t>8-914-701-46-18</t>
  </si>
  <si>
    <t>8-914-710-12-90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</si>
</sst>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164" formatCode="#,##0.00&quot;р.&quot;"/>
    <numFmt numFmtId="165" formatCode="0.000"/>
    <numFmt numFmtId="166" formatCode="#,##0.00\ &quot;₽&quot;"/>
    <numFmt numFmtId="167" formatCode="#,##0\ &quot;₽&quot;"/>
    <numFmt numFmtId="168" formatCode="_-* #,##0\ &quot;₽&quot;_-;\-* #,##0\ &quot;₽&quot;_-;_-* &quot;-&quot;??\ &quot;₽&quot;_-;_-@_-"/>
    <numFmt numFmtId="169" formatCode="#,##0.0\ &quot;₽&quot;"/>
  </numFmts>
  <fonts count="26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i/>
      <sz val="10"/>
      <color rgb="FFFF0000"/>
      <name val="Arial"/>
      <family val="2"/>
      <charset val="204"/>
    </font>
    <font>
      <b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/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2" fontId="1" fillId="0" borderId="0" xfId="1" applyNumberFormat="1" applyAlignment="1">
      <alignment shrinkToFit="1"/>
    </xf>
    <xf numFmtId="164" fontId="1" fillId="0" borderId="0" xfId="1" applyNumberFormat="1" applyAlignment="1">
      <alignment shrinkToFit="1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3" fillId="0" borderId="0" xfId="0" applyFont="1"/>
    <xf numFmtId="14" fontId="1" fillId="0" borderId="0" xfId="1" applyNumberFormat="1"/>
    <xf numFmtId="0" fontId="2" fillId="0" borderId="0" xfId="1" applyFont="1"/>
    <xf numFmtId="0" fontId="1" fillId="0" borderId="0" xfId="1" applyAlignment="1">
      <alignment wrapText="1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vertical="center" wrapText="1" shrinkToFit="1"/>
    </xf>
    <xf numFmtId="0" fontId="4" fillId="0" borderId="0" xfId="1" applyFont="1" applyAlignment="1">
      <alignment horizontal="center"/>
    </xf>
    <xf numFmtId="0" fontId="8" fillId="0" borderId="1" xfId="1" applyFont="1" applyBorder="1" applyAlignment="1">
      <alignment shrinkToFit="1"/>
    </xf>
    <xf numFmtId="0" fontId="9" fillId="0" borderId="1" xfId="1" applyFont="1" applyBorder="1"/>
    <xf numFmtId="0" fontId="9" fillId="0" borderId="1" xfId="0" applyFont="1" applyBorder="1"/>
    <xf numFmtId="165" fontId="9" fillId="0" borderId="1" xfId="0" applyNumberFormat="1" applyFont="1" applyBorder="1"/>
    <xf numFmtId="2" fontId="9" fillId="0" borderId="1" xfId="1" applyNumberFormat="1" applyFont="1" applyBorder="1" applyAlignment="1">
      <alignment horizontal="center" shrinkToFit="1"/>
    </xf>
    <xf numFmtId="2" fontId="9" fillId="0" borderId="2" xfId="1" applyNumberFormat="1" applyFont="1" applyBorder="1" applyAlignment="1">
      <alignment shrinkToFit="1"/>
    </xf>
    <xf numFmtId="167" fontId="9" fillId="0" borderId="1" xfId="1" applyNumberFormat="1" applyFont="1" applyBorder="1" applyAlignment="1">
      <alignment shrinkToFit="1"/>
    </xf>
    <xf numFmtId="0" fontId="9" fillId="0" borderId="1" xfId="1" applyFont="1" applyBorder="1" applyAlignment="1">
      <alignment shrinkToFit="1"/>
    </xf>
    <xf numFmtId="0" fontId="9" fillId="0" borderId="4" xfId="1" applyFont="1" applyBorder="1" applyAlignment="1">
      <alignment shrinkToFit="1"/>
    </xf>
    <xf numFmtId="2" fontId="9" fillId="0" borderId="6" xfId="1" applyNumberFormat="1" applyFont="1" applyBorder="1" applyAlignment="1">
      <alignment shrinkToFit="1"/>
    </xf>
    <xf numFmtId="0" fontId="9" fillId="0" borderId="4" xfId="1" applyFont="1" applyBorder="1"/>
    <xf numFmtId="2" fontId="9" fillId="0" borderId="4" xfId="1" applyNumberFormat="1" applyFont="1" applyBorder="1" applyAlignment="1">
      <alignment horizontal="center" shrinkToFit="1"/>
    </xf>
    <xf numFmtId="0" fontId="9" fillId="0" borderId="0" xfId="1" applyFont="1"/>
    <xf numFmtId="0" fontId="9" fillId="0" borderId="0" xfId="1" applyFont="1" applyAlignment="1">
      <alignment horizontal="left"/>
    </xf>
    <xf numFmtId="0" fontId="9" fillId="0" borderId="0" xfId="0" applyFont="1"/>
    <xf numFmtId="0" fontId="9" fillId="0" borderId="9" xfId="0" applyFont="1" applyBorder="1"/>
    <xf numFmtId="44" fontId="9" fillId="0" borderId="9" xfId="1" applyNumberFormat="1" applyFont="1" applyBorder="1" applyAlignment="1">
      <alignment vertical="center"/>
    </xf>
    <xf numFmtId="168" fontId="9" fillId="0" borderId="3" xfId="1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9" xfId="0" applyFont="1" applyBorder="1"/>
    <xf numFmtId="0" fontId="9" fillId="0" borderId="9" xfId="1" applyFont="1" applyBorder="1"/>
    <xf numFmtId="167" fontId="10" fillId="0" borderId="3" xfId="1" applyNumberFormat="1" applyFont="1" applyBorder="1" applyAlignment="1">
      <alignment vertical="center"/>
    </xf>
    <xf numFmtId="0" fontId="9" fillId="0" borderId="0" xfId="1" applyFont="1" applyAlignment="1">
      <alignment shrinkToFit="1"/>
    </xf>
    <xf numFmtId="2" fontId="9" fillId="0" borderId="0" xfId="1" applyNumberFormat="1" applyFont="1" applyAlignment="1">
      <alignment horizontal="center" shrinkToFit="1"/>
    </xf>
    <xf numFmtId="0" fontId="9" fillId="0" borderId="0" xfId="1" applyFont="1" applyAlignment="1">
      <alignment horizontal="center" shrinkToFit="1"/>
    </xf>
    <xf numFmtId="2" fontId="9" fillId="0" borderId="0" xfId="1" applyNumberFormat="1" applyFont="1" applyAlignment="1">
      <alignment shrinkToFit="1"/>
    </xf>
    <xf numFmtId="0" fontId="8" fillId="0" borderId="0" xfId="1" applyFont="1" applyAlignment="1">
      <alignment shrinkToFit="1"/>
    </xf>
    <xf numFmtId="0" fontId="8" fillId="0" borderId="0" xfId="1" applyFont="1" applyAlignment="1">
      <alignment horizontal="center" shrinkToFit="1"/>
    </xf>
    <xf numFmtId="0" fontId="6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167" fontId="9" fillId="0" borderId="11" xfId="1" applyNumberFormat="1" applyFont="1" applyBorder="1" applyAlignment="1">
      <alignment vertical="center" shrinkToFit="1"/>
    </xf>
    <xf numFmtId="166" fontId="9" fillId="0" borderId="10" xfId="1" applyNumberFormat="1" applyFont="1" applyBorder="1" applyAlignment="1">
      <alignment shrinkToFit="1"/>
    </xf>
    <xf numFmtId="0" fontId="9" fillId="0" borderId="10" xfId="1" applyFont="1" applyBorder="1"/>
    <xf numFmtId="165" fontId="8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6" fillId="0" borderId="0" xfId="1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6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7" fontId="1" fillId="0" borderId="0" xfId="1" applyNumberFormat="1"/>
    <xf numFmtId="169" fontId="9" fillId="0" borderId="1" xfId="1" applyNumberFormat="1" applyFont="1" applyBorder="1" applyAlignment="1">
      <alignment shrinkToFit="1"/>
    </xf>
    <xf numFmtId="0" fontId="1" fillId="0" borderId="1" xfId="1" applyBorder="1"/>
    <xf numFmtId="0" fontId="0" fillId="0" borderId="1" xfId="0" applyBorder="1" applyAlignment="1">
      <alignment horizontal="right"/>
    </xf>
    <xf numFmtId="0" fontId="21" fillId="0" borderId="0" xfId="1" applyFont="1"/>
    <xf numFmtId="0" fontId="22" fillId="0" borderId="0" xfId="1" applyFont="1"/>
    <xf numFmtId="0" fontId="23" fillId="0" borderId="0" xfId="0" applyFont="1" applyAlignment="1">
      <alignment horizontal="center"/>
    </xf>
    <xf numFmtId="0" fontId="19" fillId="0" borderId="0" xfId="0" applyFont="1"/>
    <xf numFmtId="0" fontId="6" fillId="0" borderId="25" xfId="0" applyFont="1" applyBorder="1"/>
    <xf numFmtId="0" fontId="6" fillId="0" borderId="17" xfId="0" applyFont="1" applyBorder="1"/>
    <xf numFmtId="0" fontId="6" fillId="0" borderId="21" xfId="0" applyFont="1" applyBorder="1"/>
    <xf numFmtId="0" fontId="2" fillId="0" borderId="20" xfId="1" applyFont="1" applyBorder="1"/>
    <xf numFmtId="0" fontId="6" fillId="0" borderId="20" xfId="0" applyFont="1" applyBorder="1"/>
    <xf numFmtId="0" fontId="1" fillId="0" borderId="20" xfId="1" applyBorder="1"/>
    <xf numFmtId="0" fontId="13" fillId="0" borderId="20" xfId="0" applyFont="1" applyBorder="1"/>
    <xf numFmtId="0" fontId="12" fillId="0" borderId="24" xfId="0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19" fillId="0" borderId="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9" fillId="2" borderId="2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19" fillId="0" borderId="3" xfId="0" applyFont="1" applyBorder="1" applyAlignment="1">
      <alignment horizontal="center"/>
    </xf>
    <xf numFmtId="0" fontId="25" fillId="0" borderId="16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25" fillId="0" borderId="2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0" fillId="0" borderId="0" xfId="1" applyFont="1" applyAlignment="1">
      <alignment horizontal="center" wrapText="1"/>
    </xf>
    <xf numFmtId="0" fontId="21" fillId="3" borderId="20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/>
    </xf>
    <xf numFmtId="0" fontId="8" fillId="0" borderId="26" xfId="1" applyFont="1" applyBorder="1" applyAlignment="1">
      <alignment horizontal="left"/>
    </xf>
    <xf numFmtId="0" fontId="8" fillId="0" borderId="23" xfId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shrinkToFit="1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17" fillId="0" borderId="2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 wrapText="1" shrinkToFit="1"/>
    </xf>
  </cellXfs>
  <cellStyles count="2">
    <cellStyle name="Обычный" xfId="0" builtinId="0"/>
    <cellStyle name="Обычный_Блан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2</xdr:row>
      <xdr:rowOff>57149</xdr:rowOff>
    </xdr:from>
    <xdr:to>
      <xdr:col>4</xdr:col>
      <xdr:colOff>104776</xdr:colOff>
      <xdr:row>5</xdr:row>
      <xdr:rowOff>19657</xdr:rowOff>
    </xdr:to>
    <xdr:pic>
      <xdr:nvPicPr>
        <xdr:cNvPr id="4" name="Рисунок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78" t="40518" r="29430" b="40387"/>
        <a:stretch>
          <a:fillRect/>
        </a:stretch>
      </xdr:blipFill>
      <xdr:spPr bwMode="auto">
        <a:xfrm>
          <a:off x="85724" y="380999"/>
          <a:ext cx="1619252" cy="5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138546</xdr:colOff>
      <xdr:row>2</xdr:row>
      <xdr:rowOff>43296</xdr:rowOff>
    </xdr:from>
    <xdr:to>
      <xdr:col>10</xdr:col>
      <xdr:colOff>725722</xdr:colOff>
      <xdr:row>5</xdr:row>
      <xdr:rowOff>166327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7" t="21323" r="5758" b="32353"/>
        <a:stretch/>
      </xdr:blipFill>
      <xdr:spPr>
        <a:xfrm>
          <a:off x="6580910" y="493569"/>
          <a:ext cx="2171789" cy="694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9"/>
  <sheetViews>
    <sheetView tabSelected="1" zoomScale="110" zoomScaleNormal="110" zoomScaleSheetLayoutView="100" workbookViewId="0">
      <selection activeCell="P6" sqref="P6"/>
    </sheetView>
  </sheetViews>
  <sheetFormatPr defaultColWidth="9.140625" defaultRowHeight="12.75" x14ac:dyDescent="0.2"/>
  <cols>
    <col min="1" max="1" width="4.42578125" style="1" customWidth="1"/>
    <col min="2" max="2" width="7.5703125" style="1" customWidth="1"/>
    <col min="3" max="3" width="6.28515625" style="1" customWidth="1"/>
    <col min="4" max="4" width="5.7109375" style="1" customWidth="1"/>
    <col min="5" max="5" width="12.140625" style="1" customWidth="1"/>
    <col min="6" max="6" width="11.7109375" style="1" customWidth="1"/>
    <col min="7" max="7" width="31.140625" style="1" customWidth="1"/>
    <col min="8" max="8" width="17.7109375" style="1" customWidth="1"/>
    <col min="9" max="9" width="11.5703125" style="1" customWidth="1"/>
    <col min="10" max="10" width="12.140625" style="1" customWidth="1"/>
    <col min="11" max="11" width="11.42578125" style="1" customWidth="1"/>
    <col min="12" max="16" width="9.140625" style="1"/>
    <col min="17" max="18" width="9.140625" style="1" hidden="1" customWidth="1"/>
    <col min="19" max="16384" width="9.140625" style="1"/>
  </cols>
  <sheetData>
    <row r="1" spans="1:18" customFormat="1" x14ac:dyDescent="0.2"/>
    <row r="2" spans="1:18" customFormat="1" ht="22.5" customHeight="1" x14ac:dyDescent="0.2">
      <c r="E2" s="105" t="s">
        <v>43</v>
      </c>
      <c r="F2" s="105"/>
      <c r="G2" s="105"/>
      <c r="H2" s="105"/>
      <c r="I2" s="105"/>
      <c r="J2" s="105"/>
    </row>
    <row r="3" spans="1:18" customFormat="1" ht="15" x14ac:dyDescent="0.25">
      <c r="E3" s="106" t="s">
        <v>30</v>
      </c>
      <c r="F3" s="106"/>
      <c r="G3" s="70" t="s">
        <v>29</v>
      </c>
      <c r="H3" s="70" t="s">
        <v>27</v>
      </c>
      <c r="Q3" t="s">
        <v>44</v>
      </c>
      <c r="R3" t="s">
        <v>47</v>
      </c>
    </row>
    <row r="4" spans="1:18" customFormat="1" ht="15" x14ac:dyDescent="0.25">
      <c r="E4" s="106" t="s">
        <v>32</v>
      </c>
      <c r="F4" s="106"/>
      <c r="G4" s="70" t="s">
        <v>31</v>
      </c>
      <c r="H4" s="70" t="s">
        <v>57</v>
      </c>
      <c r="Q4" t="s">
        <v>45</v>
      </c>
      <c r="R4" t="s">
        <v>48</v>
      </c>
    </row>
    <row r="5" spans="1:18" customFormat="1" ht="15" x14ac:dyDescent="0.25">
      <c r="E5" s="106" t="s">
        <v>34</v>
      </c>
      <c r="F5" s="106"/>
      <c r="G5" s="70" t="s">
        <v>33</v>
      </c>
      <c r="H5" s="70" t="s">
        <v>28</v>
      </c>
      <c r="R5" t="s">
        <v>49</v>
      </c>
    </row>
    <row r="6" spans="1:18" customFormat="1" ht="15" x14ac:dyDescent="0.25">
      <c r="E6" s="106" t="s">
        <v>36</v>
      </c>
      <c r="F6" s="106"/>
      <c r="G6" s="70" t="s">
        <v>35</v>
      </c>
      <c r="H6" s="70" t="s">
        <v>58</v>
      </c>
    </row>
    <row r="7" spans="1:18" customFormat="1" ht="13.5" thickBot="1" x14ac:dyDescent="0.25"/>
    <row r="8" spans="1:18" customFormat="1" ht="17.100000000000001" customHeight="1" x14ac:dyDescent="0.2">
      <c r="A8" s="99" t="s">
        <v>17</v>
      </c>
      <c r="B8" s="100"/>
      <c r="C8" s="101"/>
      <c r="D8" s="84" t="s">
        <v>53</v>
      </c>
      <c r="E8" s="85"/>
      <c r="F8" s="85"/>
      <c r="G8" s="85"/>
      <c r="H8" s="84"/>
      <c r="I8" s="85"/>
      <c r="J8" s="86"/>
      <c r="K8" s="90" t="s">
        <v>51</v>
      </c>
      <c r="L8" s="80"/>
    </row>
    <row r="9" spans="1:18" customFormat="1" ht="17.100000000000001" customHeight="1" thickBot="1" x14ac:dyDescent="0.25">
      <c r="A9" s="91" t="s">
        <v>50</v>
      </c>
      <c r="B9" s="92"/>
      <c r="C9" s="93"/>
      <c r="D9" s="81" t="s">
        <v>54</v>
      </c>
      <c r="E9" s="82"/>
      <c r="F9" s="82"/>
      <c r="G9" s="96"/>
      <c r="H9" s="81"/>
      <c r="I9" s="82"/>
      <c r="J9" s="83"/>
      <c r="K9" s="90"/>
      <c r="L9" s="80"/>
    </row>
    <row r="10" spans="1:18" customFormat="1" ht="17.100000000000001" customHeight="1" thickBot="1" x14ac:dyDescent="0.3">
      <c r="A10" s="94" t="s">
        <v>38</v>
      </c>
      <c r="B10" s="95"/>
      <c r="C10" s="95"/>
      <c r="D10" s="97" t="s">
        <v>55</v>
      </c>
      <c r="E10" s="98"/>
      <c r="F10" s="98"/>
      <c r="G10" s="98"/>
      <c r="H10" s="102" t="s">
        <v>56</v>
      </c>
      <c r="I10" s="103"/>
      <c r="J10" s="104"/>
      <c r="K10" s="90"/>
      <c r="L10" s="80"/>
    </row>
    <row r="11" spans="1:18" customFormat="1" ht="17.100000000000001" customHeight="1" thickBot="1" x14ac:dyDescent="0.25">
      <c r="A11" s="45"/>
      <c r="B11" s="45"/>
      <c r="C11" s="45"/>
      <c r="D11" s="45"/>
      <c r="E11" s="45"/>
      <c r="F11" s="71"/>
      <c r="G11" s="71"/>
      <c r="H11" s="71"/>
      <c r="I11" s="45"/>
      <c r="J11" s="45"/>
      <c r="K11" s="45"/>
    </row>
    <row r="12" spans="1:18" customFormat="1" ht="17.100000000000001" customHeight="1" x14ac:dyDescent="0.25">
      <c r="A12" s="72" t="s">
        <v>37</v>
      </c>
      <c r="B12" s="73"/>
      <c r="C12" s="111" t="s">
        <v>47</v>
      </c>
      <c r="D12" s="111"/>
      <c r="E12" s="111"/>
      <c r="F12" s="87"/>
      <c r="G12" s="88"/>
      <c r="H12" s="88"/>
      <c r="I12" s="88"/>
      <c r="J12" s="88"/>
      <c r="K12" s="89"/>
    </row>
    <row r="13" spans="1:18" customFormat="1" ht="17.100000000000001" customHeight="1" thickBot="1" x14ac:dyDescent="0.25">
      <c r="A13" s="112" t="s">
        <v>46</v>
      </c>
      <c r="B13" s="113"/>
      <c r="C13" s="110" t="s">
        <v>44</v>
      </c>
      <c r="D13" s="110"/>
      <c r="E13" s="110"/>
      <c r="F13" s="74" t="s">
        <v>16</v>
      </c>
      <c r="G13" s="75"/>
      <c r="H13" s="76" t="s">
        <v>18</v>
      </c>
      <c r="I13" s="77"/>
      <c r="J13" s="78" t="s">
        <v>19</v>
      </c>
      <c r="K13" s="79"/>
    </row>
    <row r="14" spans="1:18" customFormat="1" ht="29.25" customHeight="1" x14ac:dyDescent="0.2">
      <c r="A14" s="45"/>
      <c r="B14" s="45"/>
      <c r="C14" s="45"/>
      <c r="D14" s="45"/>
      <c r="E14" s="45"/>
      <c r="F14" s="45"/>
      <c r="G14" s="11"/>
      <c r="H14" s="11"/>
      <c r="I14" s="56"/>
      <c r="J14" s="56"/>
      <c r="K14" s="57"/>
    </row>
    <row r="15" spans="1:18" customFormat="1" ht="20.25" customHeight="1" x14ac:dyDescent="0.2">
      <c r="B15" s="109" t="s">
        <v>39</v>
      </c>
      <c r="C15" s="109"/>
      <c r="D15" s="107" t="s">
        <v>22</v>
      </c>
      <c r="E15" s="108"/>
      <c r="F15" s="59"/>
      <c r="G15" s="60" t="s">
        <v>20</v>
      </c>
      <c r="H15" s="58"/>
      <c r="I15" s="1"/>
      <c r="J15" s="60" t="s">
        <v>25</v>
      </c>
      <c r="K15" s="66"/>
    </row>
    <row r="16" spans="1:18" customFormat="1" ht="10.5" customHeight="1" x14ac:dyDescent="0.2">
      <c r="B16" s="109"/>
      <c r="C16" s="109"/>
      <c r="D16" s="54"/>
      <c r="E16" s="54"/>
      <c r="F16" s="55"/>
      <c r="G16" s="53"/>
      <c r="H16" s="53"/>
      <c r="I16" s="53"/>
      <c r="J16" s="1"/>
      <c r="K16" s="1"/>
    </row>
    <row r="17" spans="1:22" customFormat="1" ht="18.75" customHeight="1" x14ac:dyDescent="0.2">
      <c r="B17" s="109"/>
      <c r="C17" s="109"/>
      <c r="D17" s="107" t="s">
        <v>23</v>
      </c>
      <c r="E17" s="108"/>
      <c r="F17" s="63"/>
      <c r="G17" s="60" t="s">
        <v>21</v>
      </c>
      <c r="H17" s="58" t="s">
        <v>40</v>
      </c>
      <c r="I17" s="1"/>
      <c r="J17" s="60" t="s">
        <v>26</v>
      </c>
      <c r="K17" s="67"/>
    </row>
    <row r="18" spans="1:22" customFormat="1" ht="14.25" customHeight="1" x14ac:dyDescent="0.2">
      <c r="B18" s="60"/>
      <c r="C18" s="60"/>
      <c r="D18" s="60"/>
      <c r="E18" s="60"/>
      <c r="F18" s="61"/>
      <c r="G18" s="53"/>
      <c r="H18" s="60"/>
      <c r="I18" s="62"/>
      <c r="J18" s="46"/>
      <c r="K18" s="47"/>
    </row>
    <row r="19" spans="1:22" customFormat="1" ht="15" customHeight="1" x14ac:dyDescent="0.25">
      <c r="A19" s="127" t="s">
        <v>24</v>
      </c>
      <c r="B19" s="128"/>
      <c r="C19" s="128"/>
      <c r="D19" s="128"/>
      <c r="E19" s="128"/>
      <c r="F19" s="128"/>
      <c r="G19" s="128"/>
      <c r="H19" s="128"/>
      <c r="I19" s="128"/>
      <c r="J19" s="118">
        <v>6272</v>
      </c>
      <c r="K19" s="119"/>
    </row>
    <row r="20" spans="1:22" ht="12.75" customHeight="1" x14ac:dyDescent="0.35">
      <c r="A20" s="15"/>
      <c r="B20" s="15"/>
      <c r="C20" s="15"/>
      <c r="D20" s="15"/>
      <c r="E20" s="15"/>
      <c r="F20" s="15"/>
      <c r="G20" s="15"/>
      <c r="H20" s="15"/>
      <c r="I20" s="15"/>
    </row>
    <row r="21" spans="1:22" ht="19.5" customHeight="1" x14ac:dyDescent="0.2">
      <c r="A21" s="120" t="s">
        <v>0</v>
      </c>
      <c r="B21" s="117" t="s">
        <v>5</v>
      </c>
      <c r="C21" s="117"/>
      <c r="D21" s="116" t="s">
        <v>4</v>
      </c>
      <c r="E21" s="116" t="s">
        <v>7</v>
      </c>
      <c r="F21" s="116" t="s">
        <v>8</v>
      </c>
      <c r="G21" s="116" t="s">
        <v>9</v>
      </c>
      <c r="H21" s="123" t="s">
        <v>6</v>
      </c>
      <c r="I21" s="129" t="s">
        <v>3</v>
      </c>
      <c r="J21" s="121" t="s">
        <v>11</v>
      </c>
      <c r="K21" s="123" t="s">
        <v>10</v>
      </c>
    </row>
    <row r="22" spans="1:22" ht="21" customHeight="1" x14ac:dyDescent="0.2">
      <c r="A22" s="120"/>
      <c r="B22" s="16" t="s">
        <v>1</v>
      </c>
      <c r="C22" s="16" t="s">
        <v>2</v>
      </c>
      <c r="D22" s="116"/>
      <c r="E22" s="116"/>
      <c r="F22" s="116"/>
      <c r="G22" s="116"/>
      <c r="H22" s="123"/>
      <c r="I22" s="129"/>
      <c r="J22" s="122"/>
      <c r="K22" s="123"/>
    </row>
    <row r="23" spans="1:22" ht="18" customHeight="1" x14ac:dyDescent="0.2">
      <c r="A23" s="17">
        <v>1</v>
      </c>
      <c r="B23" s="18">
        <v>1352</v>
      </c>
      <c r="C23" s="18">
        <v>596</v>
      </c>
      <c r="D23" s="18">
        <v>1</v>
      </c>
      <c r="E23" s="19">
        <f>ROUND(B23*C23/1000000,2)</f>
        <v>0.81</v>
      </c>
      <c r="F23" s="19">
        <f>ROUND(B23*C23/1000000*D23,2)</f>
        <v>0.81</v>
      </c>
      <c r="G23" s="20" t="s">
        <v>52</v>
      </c>
      <c r="H23" s="20" t="s">
        <v>52</v>
      </c>
      <c r="I23" s="21"/>
      <c r="J23" s="65">
        <f>IFERROR($J$19*IF(F23/D23&lt;0.2,1.25,1)*IF(OR(B23&lt;100,C23&lt;100),1.5,1),"")</f>
        <v>6272</v>
      </c>
      <c r="K23" s="22">
        <f>IF(J23&lt;&gt;"",F23*J23,"")</f>
        <v>5080.3200000000006</v>
      </c>
      <c r="M23" s="2"/>
      <c r="N23" s="2"/>
      <c r="O23" s="3"/>
      <c r="P23" s="3"/>
      <c r="Q23" s="3"/>
      <c r="R23" s="3"/>
      <c r="S23" s="2"/>
      <c r="T23" s="4"/>
      <c r="U23" s="5"/>
      <c r="V23" s="5"/>
    </row>
    <row r="24" spans="1:22" ht="18" customHeight="1" x14ac:dyDescent="0.2">
      <c r="A24" s="17">
        <v>2</v>
      </c>
      <c r="B24" s="18">
        <v>802</v>
      </c>
      <c r="C24" s="18">
        <v>596</v>
      </c>
      <c r="D24" s="18">
        <v>1</v>
      </c>
      <c r="E24" s="19">
        <f t="shared" ref="E24:E44" si="0">ROUND(B24*C24/1000000,2)</f>
        <v>0.48</v>
      </c>
      <c r="F24" s="19">
        <f t="shared" ref="F24:F43" si="1">ROUND(B24*C24/1000000*D24,2)</f>
        <v>0.48</v>
      </c>
      <c r="G24" s="20" t="s">
        <v>52</v>
      </c>
      <c r="H24" s="20" t="s">
        <v>52</v>
      </c>
      <c r="I24" s="21"/>
      <c r="J24" s="65">
        <f t="shared" ref="J24:J43" si="2">IFERROR($J$19*IF(F24/D24&lt;0.2,1.25,1)*IF(OR(B24&lt;100,C24&lt;100),1.5,1),"")</f>
        <v>6272</v>
      </c>
      <c r="K24" s="22">
        <f t="shared" ref="K24:K44" si="3">IF(J24&lt;&gt;"",F24*J24,"")</f>
        <v>3010.56</v>
      </c>
    </row>
    <row r="25" spans="1:22" ht="18" customHeight="1" x14ac:dyDescent="0.2">
      <c r="A25" s="17">
        <v>3</v>
      </c>
      <c r="B25" s="18"/>
      <c r="C25" s="18"/>
      <c r="D25" s="18"/>
      <c r="E25" s="19">
        <f t="shared" si="0"/>
        <v>0</v>
      </c>
      <c r="F25" s="19">
        <f t="shared" si="1"/>
        <v>0</v>
      </c>
      <c r="G25" s="20"/>
      <c r="H25" s="20"/>
      <c r="I25" s="21"/>
      <c r="J25" s="65" t="str">
        <f t="shared" si="2"/>
        <v/>
      </c>
      <c r="K25" s="22" t="str">
        <f t="shared" si="3"/>
        <v/>
      </c>
    </row>
    <row r="26" spans="1:22" ht="18" customHeight="1" x14ac:dyDescent="0.2">
      <c r="A26" s="17">
        <v>4</v>
      </c>
      <c r="B26" s="18"/>
      <c r="C26" s="18"/>
      <c r="D26" s="18"/>
      <c r="E26" s="19">
        <f t="shared" si="0"/>
        <v>0</v>
      </c>
      <c r="F26" s="19">
        <f t="shared" si="1"/>
        <v>0</v>
      </c>
      <c r="G26" s="20"/>
      <c r="H26" s="20"/>
      <c r="I26" s="21"/>
      <c r="J26" s="65" t="str">
        <f t="shared" si="2"/>
        <v/>
      </c>
      <c r="K26" s="22" t="str">
        <f t="shared" si="3"/>
        <v/>
      </c>
    </row>
    <row r="27" spans="1:22" ht="18" customHeight="1" x14ac:dyDescent="0.2">
      <c r="A27" s="17">
        <v>5</v>
      </c>
      <c r="B27" s="18"/>
      <c r="C27" s="18"/>
      <c r="D27" s="18"/>
      <c r="E27" s="19">
        <f t="shared" si="0"/>
        <v>0</v>
      </c>
      <c r="F27" s="19">
        <f t="shared" si="1"/>
        <v>0</v>
      </c>
      <c r="G27" s="20"/>
      <c r="H27" s="20"/>
      <c r="I27" s="21"/>
      <c r="J27" s="65" t="str">
        <f t="shared" si="2"/>
        <v/>
      </c>
      <c r="K27" s="22" t="str">
        <f t="shared" si="3"/>
        <v/>
      </c>
    </row>
    <row r="28" spans="1:22" ht="18" customHeight="1" x14ac:dyDescent="0.2">
      <c r="A28" s="17">
        <v>6</v>
      </c>
      <c r="B28" s="23"/>
      <c r="C28" s="23"/>
      <c r="D28" s="23"/>
      <c r="E28" s="19">
        <f t="shared" si="0"/>
        <v>0</v>
      </c>
      <c r="F28" s="19">
        <f t="shared" si="1"/>
        <v>0</v>
      </c>
      <c r="G28" s="20"/>
      <c r="H28" s="20"/>
      <c r="I28" s="21"/>
      <c r="J28" s="65" t="str">
        <f t="shared" si="2"/>
        <v/>
      </c>
      <c r="K28" s="22" t="str">
        <f t="shared" si="3"/>
        <v/>
      </c>
    </row>
    <row r="29" spans="1:22" ht="18" customHeight="1" x14ac:dyDescent="0.2">
      <c r="A29" s="17">
        <v>7</v>
      </c>
      <c r="B29" s="23"/>
      <c r="C29" s="23"/>
      <c r="D29" s="23"/>
      <c r="E29" s="19">
        <f t="shared" si="0"/>
        <v>0</v>
      </c>
      <c r="F29" s="19">
        <f t="shared" si="1"/>
        <v>0</v>
      </c>
      <c r="G29" s="20"/>
      <c r="H29" s="20"/>
      <c r="I29" s="21"/>
      <c r="J29" s="65" t="str">
        <f t="shared" si="2"/>
        <v/>
      </c>
      <c r="K29" s="22" t="str">
        <f t="shared" si="3"/>
        <v/>
      </c>
    </row>
    <row r="30" spans="1:22" ht="18" customHeight="1" x14ac:dyDescent="0.2">
      <c r="A30" s="17">
        <v>8</v>
      </c>
      <c r="B30" s="23"/>
      <c r="C30" s="23"/>
      <c r="D30" s="23"/>
      <c r="E30" s="19">
        <f t="shared" si="0"/>
        <v>0</v>
      </c>
      <c r="F30" s="19">
        <f t="shared" si="1"/>
        <v>0</v>
      </c>
      <c r="G30" s="20"/>
      <c r="H30" s="20"/>
      <c r="I30" s="21"/>
      <c r="J30" s="65" t="str">
        <f t="shared" si="2"/>
        <v/>
      </c>
      <c r="K30" s="22" t="str">
        <f t="shared" si="3"/>
        <v/>
      </c>
    </row>
    <row r="31" spans="1:22" ht="18" customHeight="1" x14ac:dyDescent="0.2">
      <c r="A31" s="17">
        <v>9</v>
      </c>
      <c r="B31" s="23"/>
      <c r="C31" s="23"/>
      <c r="D31" s="23"/>
      <c r="E31" s="19">
        <f t="shared" si="0"/>
        <v>0</v>
      </c>
      <c r="F31" s="19">
        <f t="shared" si="1"/>
        <v>0</v>
      </c>
      <c r="G31" s="20"/>
      <c r="H31" s="20"/>
      <c r="I31" s="21"/>
      <c r="J31" s="65" t="str">
        <f t="shared" si="2"/>
        <v/>
      </c>
      <c r="K31" s="22" t="str">
        <f t="shared" si="3"/>
        <v/>
      </c>
    </row>
    <row r="32" spans="1:22" ht="18" customHeight="1" x14ac:dyDescent="0.2">
      <c r="A32" s="17">
        <v>11</v>
      </c>
      <c r="B32" s="23"/>
      <c r="C32" s="23"/>
      <c r="D32" s="23"/>
      <c r="E32" s="19">
        <f t="shared" si="0"/>
        <v>0</v>
      </c>
      <c r="F32" s="19">
        <f t="shared" si="1"/>
        <v>0</v>
      </c>
      <c r="G32" s="20"/>
      <c r="H32" s="20"/>
      <c r="I32" s="21"/>
      <c r="J32" s="65" t="str">
        <f t="shared" si="2"/>
        <v/>
      </c>
      <c r="K32" s="22" t="str">
        <f t="shared" si="3"/>
        <v/>
      </c>
    </row>
    <row r="33" spans="1:14" ht="18" customHeight="1" x14ac:dyDescent="0.2">
      <c r="A33" s="17">
        <v>12</v>
      </c>
      <c r="B33" s="23"/>
      <c r="C33" s="23"/>
      <c r="D33" s="23"/>
      <c r="E33" s="19">
        <f t="shared" si="0"/>
        <v>0</v>
      </c>
      <c r="F33" s="19">
        <f t="shared" si="1"/>
        <v>0</v>
      </c>
      <c r="G33" s="20"/>
      <c r="H33" s="20"/>
      <c r="I33" s="21"/>
      <c r="J33" s="65" t="str">
        <f t="shared" si="2"/>
        <v/>
      </c>
      <c r="K33" s="22" t="str">
        <f t="shared" si="3"/>
        <v/>
      </c>
    </row>
    <row r="34" spans="1:14" ht="18" customHeight="1" x14ac:dyDescent="0.2">
      <c r="A34" s="17">
        <v>13</v>
      </c>
      <c r="B34" s="23"/>
      <c r="C34" s="23"/>
      <c r="D34" s="23"/>
      <c r="E34" s="19">
        <f t="shared" si="0"/>
        <v>0</v>
      </c>
      <c r="F34" s="19">
        <f t="shared" si="1"/>
        <v>0</v>
      </c>
      <c r="G34" s="20"/>
      <c r="H34" s="20"/>
      <c r="I34" s="21"/>
      <c r="J34" s="65" t="str">
        <f t="shared" si="2"/>
        <v/>
      </c>
      <c r="K34" s="22" t="str">
        <f t="shared" si="3"/>
        <v/>
      </c>
    </row>
    <row r="35" spans="1:14" ht="18" customHeight="1" x14ac:dyDescent="0.2">
      <c r="A35" s="17">
        <v>14</v>
      </c>
      <c r="B35" s="23"/>
      <c r="C35" s="23"/>
      <c r="D35" s="23"/>
      <c r="E35" s="19">
        <f t="shared" si="0"/>
        <v>0</v>
      </c>
      <c r="F35" s="19">
        <f t="shared" si="1"/>
        <v>0</v>
      </c>
      <c r="G35" s="20"/>
      <c r="H35" s="20"/>
      <c r="I35" s="21"/>
      <c r="J35" s="65" t="str">
        <f t="shared" si="2"/>
        <v/>
      </c>
      <c r="K35" s="22" t="str">
        <f t="shared" si="3"/>
        <v/>
      </c>
    </row>
    <row r="36" spans="1:14" ht="18" customHeight="1" x14ac:dyDescent="0.2">
      <c r="A36" s="17">
        <v>15</v>
      </c>
      <c r="B36" s="23"/>
      <c r="C36" s="23"/>
      <c r="D36" s="23"/>
      <c r="E36" s="19">
        <f t="shared" si="0"/>
        <v>0</v>
      </c>
      <c r="F36" s="19">
        <f t="shared" si="1"/>
        <v>0</v>
      </c>
      <c r="G36" s="20"/>
      <c r="H36" s="20"/>
      <c r="I36" s="21"/>
      <c r="J36" s="65" t="str">
        <f t="shared" si="2"/>
        <v/>
      </c>
      <c r="K36" s="22" t="str">
        <f t="shared" si="3"/>
        <v/>
      </c>
    </row>
    <row r="37" spans="1:14" ht="18" customHeight="1" x14ac:dyDescent="0.2">
      <c r="A37" s="17">
        <v>16</v>
      </c>
      <c r="B37" s="24"/>
      <c r="C37" s="24"/>
      <c r="D37" s="24"/>
      <c r="E37" s="19">
        <f t="shared" si="0"/>
        <v>0</v>
      </c>
      <c r="F37" s="19">
        <f t="shared" si="1"/>
        <v>0</v>
      </c>
      <c r="G37" s="20"/>
      <c r="H37" s="20"/>
      <c r="I37" s="25"/>
      <c r="J37" s="65" t="str">
        <f t="shared" si="2"/>
        <v/>
      </c>
      <c r="K37" s="22" t="str">
        <f t="shared" si="3"/>
        <v/>
      </c>
    </row>
    <row r="38" spans="1:14" ht="18" customHeight="1" x14ac:dyDescent="0.2">
      <c r="A38" s="17">
        <v>17</v>
      </c>
      <c r="B38" s="23"/>
      <c r="C38" s="23"/>
      <c r="D38" s="23"/>
      <c r="E38" s="19">
        <f t="shared" si="0"/>
        <v>0</v>
      </c>
      <c r="F38" s="19">
        <f t="shared" si="1"/>
        <v>0</v>
      </c>
      <c r="G38" s="20"/>
      <c r="H38" s="20"/>
      <c r="I38" s="21"/>
      <c r="J38" s="65" t="str">
        <f t="shared" si="2"/>
        <v/>
      </c>
      <c r="K38" s="22" t="str">
        <f t="shared" si="3"/>
        <v/>
      </c>
    </row>
    <row r="39" spans="1:14" ht="18" customHeight="1" x14ac:dyDescent="0.2">
      <c r="A39" s="17">
        <v>18</v>
      </c>
      <c r="B39" s="23"/>
      <c r="C39" s="23"/>
      <c r="D39" s="23"/>
      <c r="E39" s="19">
        <f t="shared" si="0"/>
        <v>0</v>
      </c>
      <c r="F39" s="19">
        <f t="shared" si="1"/>
        <v>0</v>
      </c>
      <c r="G39" s="20"/>
      <c r="H39" s="20"/>
      <c r="I39" s="21"/>
      <c r="J39" s="65" t="str">
        <f t="shared" si="2"/>
        <v/>
      </c>
      <c r="K39" s="22" t="str">
        <f t="shared" si="3"/>
        <v/>
      </c>
    </row>
    <row r="40" spans="1:14" ht="18" customHeight="1" x14ac:dyDescent="0.2">
      <c r="A40" s="17">
        <v>19</v>
      </c>
      <c r="B40" s="23"/>
      <c r="C40" s="23"/>
      <c r="D40" s="23"/>
      <c r="E40" s="19">
        <f t="shared" si="0"/>
        <v>0</v>
      </c>
      <c r="F40" s="19">
        <f t="shared" si="1"/>
        <v>0</v>
      </c>
      <c r="G40" s="20"/>
      <c r="H40" s="20"/>
      <c r="I40" s="21"/>
      <c r="J40" s="65" t="str">
        <f t="shared" si="2"/>
        <v/>
      </c>
      <c r="K40" s="22" t="str">
        <f t="shared" si="3"/>
        <v/>
      </c>
    </row>
    <row r="41" spans="1:14" ht="18" customHeight="1" x14ac:dyDescent="0.2">
      <c r="A41" s="17">
        <v>20</v>
      </c>
      <c r="B41" s="23"/>
      <c r="C41" s="23"/>
      <c r="D41" s="23"/>
      <c r="E41" s="19">
        <f t="shared" si="0"/>
        <v>0</v>
      </c>
      <c r="F41" s="19">
        <f t="shared" si="1"/>
        <v>0</v>
      </c>
      <c r="G41" s="20"/>
      <c r="H41" s="20"/>
      <c r="I41" s="21"/>
      <c r="J41" s="65" t="str">
        <f t="shared" si="2"/>
        <v/>
      </c>
      <c r="K41" s="22" t="str">
        <f t="shared" si="3"/>
        <v/>
      </c>
    </row>
    <row r="42" spans="1:14" ht="18" customHeight="1" x14ac:dyDescent="0.2">
      <c r="A42" s="17">
        <v>21</v>
      </c>
      <c r="B42" s="23"/>
      <c r="C42" s="23"/>
      <c r="D42" s="23"/>
      <c r="E42" s="19">
        <f t="shared" si="0"/>
        <v>0</v>
      </c>
      <c r="F42" s="19">
        <f t="shared" si="1"/>
        <v>0</v>
      </c>
      <c r="G42" s="20"/>
      <c r="H42" s="20"/>
      <c r="I42" s="21"/>
      <c r="J42" s="65" t="str">
        <f t="shared" si="2"/>
        <v/>
      </c>
      <c r="K42" s="22" t="str">
        <f t="shared" si="3"/>
        <v/>
      </c>
    </row>
    <row r="43" spans="1:14" ht="18" customHeight="1" x14ac:dyDescent="0.2">
      <c r="A43" s="17">
        <v>22</v>
      </c>
      <c r="B43" s="23"/>
      <c r="C43" s="23"/>
      <c r="D43" s="23"/>
      <c r="E43" s="19">
        <f t="shared" si="0"/>
        <v>0</v>
      </c>
      <c r="F43" s="19">
        <f t="shared" si="1"/>
        <v>0</v>
      </c>
      <c r="G43" s="20"/>
      <c r="H43" s="20"/>
      <c r="I43" s="21"/>
      <c r="J43" s="65" t="str">
        <f t="shared" si="2"/>
        <v/>
      </c>
      <c r="K43" s="22" t="str">
        <f t="shared" si="3"/>
        <v/>
      </c>
    </row>
    <row r="44" spans="1:14" ht="18" customHeight="1" x14ac:dyDescent="0.2">
      <c r="A44" s="17">
        <v>23</v>
      </c>
      <c r="B44" s="23"/>
      <c r="C44" s="23"/>
      <c r="D44" s="23"/>
      <c r="E44" s="19">
        <f t="shared" si="0"/>
        <v>0</v>
      </c>
      <c r="F44" s="19">
        <f>ROUND(B44*C44/1000000*D44,2)</f>
        <v>0</v>
      </c>
      <c r="G44" s="20"/>
      <c r="H44" s="20"/>
      <c r="I44" s="21"/>
      <c r="J44" s="65" t="str">
        <f>IFERROR($J$19*IF(F44/D44&lt;0.2,1.25,1)*IF(OR(B44&lt;100,C44&lt;100),1.5,1),"")</f>
        <v/>
      </c>
      <c r="K44" s="22" t="str">
        <f t="shared" si="3"/>
        <v/>
      </c>
    </row>
    <row r="45" spans="1:14" ht="18" customHeight="1" thickBot="1" x14ac:dyDescent="0.25">
      <c r="A45" s="26">
        <v>24</v>
      </c>
      <c r="B45" s="24"/>
      <c r="C45" s="24"/>
      <c r="D45" s="24"/>
      <c r="E45" s="19">
        <v>0</v>
      </c>
      <c r="F45" s="19">
        <v>0</v>
      </c>
      <c r="G45" s="27"/>
      <c r="H45" s="27"/>
      <c r="I45" s="25"/>
      <c r="J45" s="65"/>
      <c r="K45" s="22">
        <f>SUM(J45*D45)</f>
        <v>0</v>
      </c>
    </row>
    <row r="46" spans="1:14" ht="18" customHeight="1" thickBot="1" x14ac:dyDescent="0.25">
      <c r="A46" s="124" t="s">
        <v>15</v>
      </c>
      <c r="B46" s="125"/>
      <c r="C46" s="126"/>
      <c r="D46" s="52">
        <f>SUM(D23:D31)</f>
        <v>2</v>
      </c>
      <c r="E46" s="50"/>
      <c r="F46" s="51">
        <f>SUM(F23:F45)/100*100</f>
        <v>1.29</v>
      </c>
      <c r="G46" s="50"/>
      <c r="H46" s="50"/>
      <c r="I46" s="50"/>
      <c r="J46" s="49"/>
      <c r="K46" s="48">
        <f>SUM(K23:K45)</f>
        <v>8090.880000000001</v>
      </c>
    </row>
    <row r="47" spans="1:14" ht="18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9"/>
      <c r="K47" s="29"/>
    </row>
    <row r="48" spans="1:14" ht="18" customHeight="1" x14ac:dyDescent="0.2">
      <c r="A48" s="28"/>
      <c r="B48" s="30"/>
      <c r="C48" s="30"/>
      <c r="D48" s="30"/>
      <c r="E48" s="30"/>
      <c r="F48" s="30"/>
      <c r="G48" s="30"/>
      <c r="H48" s="30"/>
      <c r="I48" s="30"/>
      <c r="J48" s="28" t="s">
        <v>13</v>
      </c>
      <c r="K48" s="28"/>
      <c r="N48" s="64"/>
    </row>
    <row r="49" spans="1:11" ht="12.75" customHeight="1" x14ac:dyDescent="0.2">
      <c r="A49" s="114" t="s">
        <v>12</v>
      </c>
      <c r="B49" s="115"/>
      <c r="C49" s="115"/>
      <c r="D49" s="31"/>
      <c r="E49" s="31"/>
      <c r="F49" s="31"/>
      <c r="G49" s="31"/>
      <c r="H49" s="31"/>
      <c r="I49" s="31"/>
      <c r="J49" s="32">
        <v>950</v>
      </c>
      <c r="K49" s="33">
        <f>F46*J49</f>
        <v>1225.5</v>
      </c>
    </row>
    <row r="50" spans="1:11" ht="12.75" customHeight="1" x14ac:dyDescent="0.3">
      <c r="A50" s="34" t="s">
        <v>14</v>
      </c>
      <c r="B50" s="35"/>
      <c r="C50" s="36"/>
      <c r="D50" s="36"/>
      <c r="E50" s="36"/>
      <c r="F50" s="36"/>
      <c r="G50" s="31"/>
      <c r="H50" s="31"/>
      <c r="I50" s="31"/>
      <c r="J50" s="37"/>
      <c r="K50" s="38">
        <f>K46+K49</f>
        <v>9316.380000000001</v>
      </c>
    </row>
    <row r="51" spans="1:11" ht="18" customHeight="1" x14ac:dyDescent="0.2">
      <c r="A51" s="28"/>
      <c r="B51" s="30"/>
      <c r="C51" s="30"/>
      <c r="D51" s="30"/>
      <c r="E51" s="30"/>
      <c r="F51" s="30"/>
      <c r="G51" s="30"/>
      <c r="H51" s="30"/>
      <c r="I51" s="30"/>
      <c r="J51" s="28"/>
      <c r="K51" s="28"/>
    </row>
    <row r="52" spans="1:11" ht="18" customHeight="1" x14ac:dyDescent="0.2">
      <c r="A52" s="28"/>
      <c r="B52" s="30"/>
      <c r="C52" s="30"/>
      <c r="D52" s="30"/>
      <c r="E52" s="30"/>
      <c r="F52" s="30"/>
      <c r="G52" s="30"/>
      <c r="H52" s="30"/>
      <c r="I52" s="30"/>
      <c r="J52" s="28"/>
      <c r="K52" s="28"/>
    </row>
    <row r="53" spans="1:11" ht="12.75" customHeight="1" x14ac:dyDescent="0.25">
      <c r="A53" s="69" t="s">
        <v>41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ht="12.75" customHeight="1" x14ac:dyDescent="0.2">
      <c r="A54" s="28"/>
      <c r="B54" s="39"/>
      <c r="C54" s="39"/>
      <c r="D54" s="39"/>
      <c r="E54" s="39"/>
      <c r="F54" s="39"/>
      <c r="G54" s="40"/>
      <c r="H54" s="41"/>
      <c r="I54" s="42"/>
      <c r="J54" s="28"/>
      <c r="K54" s="28"/>
    </row>
    <row r="55" spans="1:11" ht="12.75" customHeight="1" x14ac:dyDescent="0.25">
      <c r="A55" s="68" t="s">
        <v>42</v>
      </c>
      <c r="B55" s="43"/>
      <c r="C55" s="43"/>
      <c r="D55" s="39"/>
      <c r="E55" s="39"/>
      <c r="F55" s="39"/>
      <c r="G55" s="41"/>
      <c r="H55" s="44"/>
      <c r="I55" s="29"/>
      <c r="J55" s="28"/>
      <c r="K55" s="28"/>
    </row>
    <row r="56" spans="1:11" ht="12.7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ht="12.75" customHeight="1" x14ac:dyDescent="0.2"/>
    <row r="58" spans="1:11" ht="12.75" customHeight="1" x14ac:dyDescent="0.2"/>
    <row r="59" spans="1:11" ht="12.75" customHeight="1" x14ac:dyDescent="0.2"/>
    <row r="60" spans="1:11" ht="12.75" customHeight="1" x14ac:dyDescent="0.2"/>
    <row r="61" spans="1:11" ht="12.75" customHeight="1" x14ac:dyDescent="0.2"/>
    <row r="62" spans="1:11" ht="12.75" customHeight="1" x14ac:dyDescent="0.2"/>
    <row r="63" spans="1:11" ht="12.75" customHeight="1" x14ac:dyDescent="0.2"/>
    <row r="64" spans="1:1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spans="1:11" ht="12.75" customHeight="1" x14ac:dyDescent="0.2"/>
    <row r="114" spans="1:11" ht="12.75" customHeight="1" x14ac:dyDescent="0.2"/>
    <row r="115" spans="1:11" ht="12.75" customHeight="1" x14ac:dyDescent="0.2"/>
    <row r="116" spans="1:11" ht="12.75" customHeight="1" x14ac:dyDescent="0.2"/>
    <row r="117" spans="1:11" ht="12.75" customHeight="1" x14ac:dyDescent="0.2"/>
    <row r="118" spans="1:11" ht="12.75" customHeight="1" x14ac:dyDescent="0.2"/>
    <row r="119" spans="1:11" ht="12.75" customHeight="1" x14ac:dyDescent="0.2"/>
    <row r="120" spans="1:11" ht="12.75" customHeight="1" x14ac:dyDescent="0.2"/>
    <row r="121" spans="1:11" ht="12.75" customHeight="1" x14ac:dyDescent="0.2"/>
    <row r="122" spans="1:11" ht="12.75" customHeight="1" x14ac:dyDescent="0.2"/>
    <row r="123" spans="1:11" ht="12.75" customHeight="1" x14ac:dyDescent="0.2"/>
    <row r="124" spans="1:11" ht="12.75" customHeight="1" x14ac:dyDescent="0.2"/>
    <row r="125" spans="1:11" ht="12.75" customHeight="1" x14ac:dyDescent="0.2"/>
    <row r="126" spans="1:11" ht="12.75" customHeight="1" x14ac:dyDescent="0.2"/>
    <row r="127" spans="1:11" ht="12.75" customHeight="1" x14ac:dyDescent="0.2">
      <c r="A127" s="8"/>
      <c r="B127" s="2"/>
      <c r="C127" s="2"/>
      <c r="D127" s="14"/>
      <c r="E127" s="14"/>
      <c r="F127" s="14"/>
      <c r="G127" s="12"/>
      <c r="H127" s="3"/>
      <c r="I127" s="14"/>
      <c r="J127" s="13"/>
      <c r="K127" s="13"/>
    </row>
    <row r="128" spans="1:11" ht="12.75" customHeight="1" x14ac:dyDescent="0.2">
      <c r="B128" s="2"/>
      <c r="C128" s="2"/>
      <c r="D128" s="2"/>
      <c r="E128" s="2"/>
      <c r="F128" s="2"/>
      <c r="G128" s="3"/>
      <c r="H128" s="3"/>
      <c r="I128" s="4"/>
      <c r="J128" s="5"/>
      <c r="K128" s="5"/>
    </row>
    <row r="129" spans="2:11" ht="12.75" customHeight="1" x14ac:dyDescent="0.2">
      <c r="B129" s="2"/>
      <c r="C129" s="2"/>
      <c r="D129" s="2"/>
      <c r="E129" s="2"/>
      <c r="F129" s="2"/>
      <c r="G129" s="3"/>
      <c r="H129" s="3"/>
      <c r="I129" s="4"/>
      <c r="J129" s="5"/>
      <c r="K129" s="5"/>
    </row>
    <row r="130" spans="2:11" ht="12.75" customHeight="1" x14ac:dyDescent="0.2">
      <c r="B130" s="2"/>
      <c r="C130" s="2"/>
      <c r="D130" s="2"/>
      <c r="E130" s="2"/>
      <c r="F130" s="2"/>
      <c r="G130" s="3"/>
      <c r="H130" s="3"/>
      <c r="I130" s="4"/>
      <c r="J130" s="5"/>
      <c r="K130" s="5"/>
    </row>
    <row r="131" spans="2:11" ht="12.75" customHeight="1" x14ac:dyDescent="0.2">
      <c r="B131" s="2"/>
      <c r="C131" s="2"/>
      <c r="D131" s="2"/>
      <c r="E131" s="2"/>
      <c r="F131" s="2"/>
      <c r="G131" s="3"/>
      <c r="H131" s="3"/>
      <c r="I131" s="4"/>
      <c r="J131" s="5"/>
      <c r="K131" s="5"/>
    </row>
    <row r="132" spans="2:11" ht="12.75" customHeight="1" x14ac:dyDescent="0.2">
      <c r="B132" s="2"/>
      <c r="C132" s="2"/>
      <c r="D132" s="2"/>
      <c r="E132" s="2"/>
      <c r="F132" s="2"/>
      <c r="G132" s="3"/>
      <c r="H132" s="3"/>
      <c r="I132" s="4"/>
      <c r="J132" s="5"/>
      <c r="K132" s="5"/>
    </row>
    <row r="133" spans="2:11" ht="12.75" customHeight="1" x14ac:dyDescent="0.2">
      <c r="B133" s="2"/>
      <c r="C133" s="2"/>
      <c r="D133" s="2"/>
      <c r="E133" s="2"/>
      <c r="F133" s="2"/>
      <c r="G133" s="3"/>
      <c r="H133" s="3"/>
      <c r="I133" s="4"/>
      <c r="J133" s="5"/>
      <c r="K133" s="5"/>
    </row>
    <row r="134" spans="2:11" ht="12.75" customHeight="1" x14ac:dyDescent="0.2">
      <c r="B134" s="2"/>
      <c r="C134" s="2"/>
      <c r="D134" s="2"/>
      <c r="E134" s="2"/>
      <c r="F134" s="2"/>
      <c r="G134" s="3"/>
      <c r="H134" s="3"/>
      <c r="I134" s="4"/>
      <c r="J134" s="5"/>
      <c r="K134" s="5"/>
    </row>
    <row r="135" spans="2:11" ht="12.75" customHeight="1" x14ac:dyDescent="0.2">
      <c r="B135" s="2"/>
      <c r="C135" s="2"/>
      <c r="D135" s="2"/>
      <c r="E135" s="2"/>
      <c r="F135" s="2"/>
      <c r="G135" s="3"/>
      <c r="H135" s="3"/>
      <c r="I135" s="4"/>
      <c r="J135" s="5"/>
      <c r="K135" s="5"/>
    </row>
    <row r="136" spans="2:11" ht="12.75" customHeight="1" x14ac:dyDescent="0.2">
      <c r="B136" s="2"/>
      <c r="C136" s="2"/>
      <c r="D136" s="2"/>
      <c r="E136" s="2"/>
      <c r="F136" s="2"/>
      <c r="G136" s="3"/>
      <c r="H136" s="3"/>
      <c r="I136" s="4"/>
      <c r="J136" s="5"/>
      <c r="K136" s="5"/>
    </row>
    <row r="137" spans="2:11" ht="12.75" customHeight="1" x14ac:dyDescent="0.2">
      <c r="B137" s="2"/>
      <c r="C137" s="2"/>
      <c r="D137" s="2"/>
      <c r="E137" s="2"/>
      <c r="F137" s="2"/>
      <c r="G137" s="3"/>
      <c r="H137" s="3"/>
      <c r="I137" s="4"/>
      <c r="J137" s="5"/>
      <c r="K137" s="5"/>
    </row>
    <row r="138" spans="2:11" ht="12.75" customHeight="1" x14ac:dyDescent="0.2">
      <c r="B138" s="2"/>
      <c r="C138" s="2"/>
      <c r="D138" s="2"/>
      <c r="E138" s="2"/>
      <c r="F138" s="2"/>
      <c r="G138" s="3"/>
      <c r="H138" s="3"/>
      <c r="I138" s="4"/>
      <c r="J138" s="5"/>
      <c r="K138" s="5"/>
    </row>
    <row r="139" spans="2:11" ht="12.75" customHeight="1" x14ac:dyDescent="0.2">
      <c r="B139" s="2"/>
      <c r="C139" s="2"/>
      <c r="D139" s="2"/>
      <c r="E139" s="2"/>
      <c r="F139" s="2"/>
      <c r="G139" s="3"/>
      <c r="H139" s="3"/>
      <c r="I139" s="4"/>
      <c r="J139" s="5"/>
      <c r="K139" s="5"/>
    </row>
    <row r="140" spans="2:11" ht="12.75" customHeight="1" x14ac:dyDescent="0.2">
      <c r="B140" s="2"/>
      <c r="C140" s="2"/>
      <c r="D140" s="2"/>
      <c r="E140" s="2"/>
      <c r="F140" s="2"/>
      <c r="G140" s="3"/>
      <c r="H140" s="3"/>
      <c r="I140" s="4"/>
      <c r="J140" s="5"/>
      <c r="K140" s="5"/>
    </row>
    <row r="141" spans="2:11" ht="12.75" customHeight="1" x14ac:dyDescent="0.2">
      <c r="B141" s="2"/>
      <c r="C141" s="2"/>
      <c r="D141" s="2"/>
      <c r="E141" s="2"/>
      <c r="F141" s="2"/>
      <c r="G141" s="3"/>
      <c r="H141" s="3"/>
      <c r="I141" s="4"/>
      <c r="J141" s="5"/>
      <c r="K141" s="5"/>
    </row>
    <row r="142" spans="2:11" ht="12.75" customHeight="1" x14ac:dyDescent="0.2">
      <c r="B142" s="2"/>
      <c r="C142" s="2"/>
      <c r="D142" s="2"/>
      <c r="E142" s="2"/>
      <c r="F142" s="2"/>
      <c r="G142" s="3"/>
      <c r="H142" s="3"/>
      <c r="I142" s="4"/>
      <c r="J142" s="5"/>
      <c r="K142" s="5"/>
    </row>
    <row r="143" spans="2:11" ht="12.75" customHeight="1" x14ac:dyDescent="0.2">
      <c r="B143" s="2"/>
      <c r="C143" s="2"/>
      <c r="D143" s="2"/>
      <c r="E143" s="2"/>
      <c r="F143" s="2"/>
      <c r="G143" s="3"/>
      <c r="H143" s="3"/>
      <c r="I143" s="4"/>
      <c r="J143" s="5"/>
      <c r="K143" s="5"/>
    </row>
    <row r="144" spans="2:11" ht="12.75" customHeight="1" x14ac:dyDescent="0.2">
      <c r="B144" s="2"/>
      <c r="C144" s="2"/>
      <c r="D144" s="2"/>
      <c r="E144" s="2"/>
      <c r="F144" s="2"/>
      <c r="G144" s="3"/>
      <c r="H144" s="3"/>
      <c r="I144" s="4"/>
      <c r="J144" s="5"/>
      <c r="K144" s="5"/>
    </row>
    <row r="145" spans="2:11" ht="12.75" customHeight="1" x14ac:dyDescent="0.2">
      <c r="B145" s="2"/>
      <c r="C145" s="2"/>
      <c r="D145" s="2"/>
      <c r="E145" s="2"/>
      <c r="F145" s="2"/>
      <c r="G145" s="3"/>
      <c r="H145" s="3"/>
      <c r="I145" s="2"/>
      <c r="J145" s="2"/>
      <c r="K145" s="2"/>
    </row>
    <row r="146" spans="2:11" ht="12.75" customHeight="1" x14ac:dyDescent="0.2">
      <c r="B146" s="2"/>
      <c r="C146" s="2"/>
      <c r="D146" s="2"/>
      <c r="E146" s="2"/>
      <c r="F146" s="2"/>
      <c r="G146" s="3"/>
      <c r="H146" s="3"/>
      <c r="I146" s="2"/>
      <c r="J146" s="2"/>
      <c r="K146" s="2"/>
    </row>
    <row r="147" spans="2:11" ht="12.75" customHeight="1" x14ac:dyDescent="0.2">
      <c r="B147" s="2"/>
      <c r="C147" s="2"/>
      <c r="D147" s="2"/>
      <c r="E147" s="2"/>
      <c r="F147" s="2"/>
      <c r="G147" s="3"/>
      <c r="H147" s="3"/>
      <c r="I147" s="2"/>
      <c r="J147" s="2"/>
      <c r="K147" s="2"/>
    </row>
    <row r="148" spans="2:11" ht="12.75" customHeight="1" x14ac:dyDescent="0.2">
      <c r="B148" s="2"/>
      <c r="C148" s="2"/>
      <c r="D148" s="2"/>
      <c r="E148" s="2"/>
      <c r="F148" s="2"/>
      <c r="G148" s="3"/>
      <c r="H148" s="3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3"/>
      <c r="H149" s="3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3"/>
      <c r="H150" s="3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3"/>
      <c r="H151" s="3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3"/>
      <c r="H152" s="3"/>
      <c r="I152" s="4"/>
      <c r="J152" s="5"/>
      <c r="K152" s="2"/>
    </row>
    <row r="153" spans="2:11" x14ac:dyDescent="0.2">
      <c r="B153" s="2"/>
      <c r="C153" s="2"/>
      <c r="D153" s="2"/>
      <c r="E153" s="2"/>
      <c r="F153" s="2"/>
      <c r="G153" s="3"/>
      <c r="H153" s="3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3"/>
      <c r="H154" s="3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3"/>
      <c r="H155" s="3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3"/>
      <c r="H156" s="3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3"/>
      <c r="H157" s="3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3"/>
      <c r="H158" s="3"/>
      <c r="I158" s="4"/>
      <c r="J158" s="5"/>
      <c r="K158" s="2"/>
    </row>
    <row r="159" spans="2:11" x14ac:dyDescent="0.2">
      <c r="B159" s="2"/>
      <c r="C159" s="2"/>
      <c r="D159" s="2"/>
      <c r="E159" s="2"/>
      <c r="F159" s="2"/>
      <c r="G159" s="3"/>
      <c r="H159" s="3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3"/>
      <c r="H160" s="3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3"/>
      <c r="H161" s="3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3"/>
      <c r="H162" s="3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3"/>
      <c r="H163" s="3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3"/>
      <c r="H164" s="3"/>
      <c r="I164" s="8"/>
    </row>
    <row r="165" spans="2:11" x14ac:dyDescent="0.2">
      <c r="B165" s="2"/>
      <c r="C165" s="2"/>
      <c r="D165" s="2"/>
      <c r="E165" s="2"/>
      <c r="F165" s="2"/>
      <c r="G165" s="3"/>
      <c r="H165" s="3"/>
      <c r="I165" s="2"/>
      <c r="J165" s="2"/>
      <c r="K165" s="2"/>
    </row>
    <row r="166" spans="2:11" x14ac:dyDescent="0.2">
      <c r="H166" s="7"/>
    </row>
    <row r="168" spans="2:11" x14ac:dyDescent="0.2">
      <c r="B168" s="9"/>
      <c r="C168" s="9"/>
      <c r="D168" s="9"/>
      <c r="E168" s="9"/>
      <c r="F168" s="9"/>
      <c r="G168" s="9"/>
      <c r="H168" s="9"/>
      <c r="I168" s="9"/>
    </row>
    <row r="169" spans="2:11" x14ac:dyDescent="0.2">
      <c r="B169" s="9"/>
      <c r="C169" s="9"/>
      <c r="D169" s="9"/>
      <c r="E169" s="9"/>
      <c r="F169" s="9"/>
      <c r="G169" s="9"/>
      <c r="H169" s="9"/>
      <c r="I169" s="9"/>
    </row>
    <row r="170" spans="2:11" x14ac:dyDescent="0.2">
      <c r="B170" s="9"/>
      <c r="C170" s="9"/>
      <c r="D170" s="9"/>
      <c r="E170" s="9"/>
      <c r="F170" s="9"/>
      <c r="G170" s="9"/>
      <c r="H170" s="9"/>
      <c r="I170" s="9"/>
    </row>
    <row r="171" spans="2:11" x14ac:dyDescent="0.2">
      <c r="B171" s="9"/>
      <c r="C171" s="9"/>
      <c r="D171" s="9"/>
      <c r="E171" s="9"/>
      <c r="F171" s="9"/>
      <c r="G171" s="9"/>
      <c r="H171" s="9"/>
      <c r="I171" s="9"/>
    </row>
    <row r="172" spans="2:11" x14ac:dyDescent="0.2">
      <c r="B172" s="9"/>
      <c r="C172" s="9"/>
      <c r="D172" s="9"/>
      <c r="E172" s="9"/>
      <c r="F172" s="9"/>
      <c r="G172" s="9"/>
      <c r="H172" s="9"/>
      <c r="I172" s="9"/>
    </row>
    <row r="173" spans="2:11" x14ac:dyDescent="0.2">
      <c r="B173" s="9"/>
      <c r="C173" s="9"/>
      <c r="D173" s="9"/>
      <c r="E173" s="9"/>
      <c r="F173" s="9"/>
      <c r="G173" s="9"/>
      <c r="H173" s="9"/>
      <c r="I173" s="9"/>
    </row>
    <row r="174" spans="2:11" x14ac:dyDescent="0.2">
      <c r="B174" s="9"/>
      <c r="C174" s="9"/>
      <c r="D174" s="9"/>
      <c r="E174" s="9"/>
      <c r="F174" s="9"/>
      <c r="G174" s="9"/>
      <c r="H174" s="9"/>
      <c r="I174" s="9"/>
    </row>
    <row r="175" spans="2:11" x14ac:dyDescent="0.2">
      <c r="B175" s="9"/>
      <c r="C175" s="9"/>
      <c r="D175" s="9"/>
      <c r="E175" s="9"/>
      <c r="F175" s="9"/>
      <c r="G175" s="9"/>
      <c r="H175" s="9"/>
      <c r="I175" s="9"/>
    </row>
    <row r="176" spans="2:11" x14ac:dyDescent="0.2">
      <c r="B176" s="9"/>
      <c r="C176" s="9"/>
      <c r="D176" s="9"/>
      <c r="E176" s="9"/>
      <c r="F176" s="9"/>
      <c r="G176" s="9"/>
      <c r="H176" s="9"/>
      <c r="I176" s="9"/>
    </row>
    <row r="181" spans="1:11" x14ac:dyDescent="0.2">
      <c r="D181" s="6"/>
      <c r="E181" s="6"/>
      <c r="F181" s="6"/>
      <c r="I181" s="10"/>
      <c r="J181" s="10"/>
      <c r="K181" s="10"/>
    </row>
    <row r="183" spans="1:11" x14ac:dyDescent="0.2">
      <c r="B183" s="6"/>
      <c r="D183" s="6"/>
      <c r="E183" s="6"/>
      <c r="F183" s="6"/>
    </row>
    <row r="185" spans="1:11" x14ac:dyDescent="0.2">
      <c r="B185" s="6"/>
      <c r="I185" s="6"/>
      <c r="J185" s="6"/>
    </row>
    <row r="187" spans="1:1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9" spans="1:11" x14ac:dyDescent="0.2">
      <c r="A189" s="8"/>
      <c r="B189" s="2"/>
      <c r="C189" s="2"/>
      <c r="D189" s="14"/>
      <c r="E189" s="14"/>
      <c r="F189" s="14"/>
      <c r="G189" s="12"/>
      <c r="H189" s="12"/>
      <c r="I189" s="14"/>
      <c r="J189" s="13"/>
      <c r="K189" s="13"/>
    </row>
    <row r="190" spans="1:11" x14ac:dyDescent="0.2">
      <c r="A190" s="8"/>
      <c r="B190" s="2"/>
      <c r="C190" s="2"/>
      <c r="D190" s="14"/>
      <c r="E190" s="14"/>
      <c r="F190" s="14"/>
      <c r="G190" s="12"/>
      <c r="H190" s="3"/>
      <c r="I190" s="14"/>
      <c r="J190" s="13"/>
      <c r="K190" s="13"/>
    </row>
    <row r="191" spans="1:11" ht="12.75" customHeight="1" x14ac:dyDescent="0.2">
      <c r="B191" s="2"/>
      <c r="C191" s="2"/>
      <c r="D191" s="2"/>
      <c r="E191" s="2"/>
      <c r="F191" s="2"/>
      <c r="G191" s="3"/>
      <c r="H191" s="3"/>
      <c r="I191" s="4"/>
      <c r="J191" s="5"/>
      <c r="K191" s="5"/>
    </row>
    <row r="192" spans="1:11" x14ac:dyDescent="0.2">
      <c r="B192" s="2"/>
      <c r="C192" s="2"/>
      <c r="D192" s="2"/>
      <c r="E192" s="2"/>
      <c r="F192" s="2"/>
      <c r="G192" s="3"/>
      <c r="H192" s="3"/>
      <c r="I192" s="4"/>
      <c r="J192" s="5"/>
      <c r="K192" s="5"/>
    </row>
    <row r="193" spans="2:11" x14ac:dyDescent="0.2">
      <c r="B193" s="2"/>
      <c r="C193" s="2"/>
      <c r="D193" s="2"/>
      <c r="E193" s="2"/>
      <c r="F193" s="2"/>
      <c r="G193" s="3"/>
      <c r="H193" s="3"/>
      <c r="I193" s="4"/>
      <c r="J193" s="5"/>
      <c r="K193" s="5"/>
    </row>
    <row r="194" spans="2:11" x14ac:dyDescent="0.2">
      <c r="B194" s="2"/>
      <c r="C194" s="2"/>
      <c r="D194" s="2"/>
      <c r="E194" s="2"/>
      <c r="F194" s="2"/>
      <c r="G194" s="3"/>
      <c r="H194" s="3"/>
      <c r="I194" s="4"/>
      <c r="J194" s="5"/>
      <c r="K194" s="5"/>
    </row>
    <row r="195" spans="2:11" x14ac:dyDescent="0.2">
      <c r="B195" s="2"/>
      <c r="C195" s="2"/>
      <c r="D195" s="2"/>
      <c r="E195" s="2"/>
      <c r="F195" s="2"/>
      <c r="G195" s="3"/>
      <c r="H195" s="3"/>
      <c r="I195" s="4"/>
      <c r="J195" s="5"/>
      <c r="K195" s="5"/>
    </row>
    <row r="196" spans="2:11" x14ac:dyDescent="0.2">
      <c r="B196" s="2"/>
      <c r="C196" s="2"/>
      <c r="D196" s="2"/>
      <c r="E196" s="2"/>
      <c r="F196" s="2"/>
      <c r="G196" s="3"/>
      <c r="H196" s="3"/>
      <c r="I196" s="4"/>
      <c r="J196" s="5"/>
      <c r="K196" s="5"/>
    </row>
    <row r="197" spans="2:11" x14ac:dyDescent="0.2">
      <c r="B197" s="2"/>
      <c r="C197" s="2"/>
      <c r="D197" s="2"/>
      <c r="E197" s="2"/>
      <c r="F197" s="2"/>
      <c r="G197" s="3"/>
      <c r="H197" s="3"/>
      <c r="I197" s="4"/>
      <c r="J197" s="5"/>
      <c r="K197" s="5"/>
    </row>
    <row r="198" spans="2:11" x14ac:dyDescent="0.2">
      <c r="B198" s="2"/>
      <c r="C198" s="2"/>
      <c r="D198" s="2"/>
      <c r="E198" s="2"/>
      <c r="F198" s="2"/>
      <c r="G198" s="3"/>
      <c r="H198" s="3"/>
      <c r="I198" s="4"/>
      <c r="J198" s="5"/>
      <c r="K198" s="5"/>
    </row>
    <row r="199" spans="2:11" x14ac:dyDescent="0.2">
      <c r="B199" s="2"/>
      <c r="C199" s="2"/>
      <c r="D199" s="2"/>
      <c r="E199" s="2"/>
      <c r="F199" s="2"/>
      <c r="G199" s="3"/>
      <c r="H199" s="3"/>
      <c r="I199" s="4"/>
      <c r="J199" s="5"/>
      <c r="K199" s="5"/>
    </row>
    <row r="200" spans="2:11" x14ac:dyDescent="0.2">
      <c r="B200" s="2"/>
      <c r="C200" s="2"/>
      <c r="D200" s="2"/>
      <c r="E200" s="2"/>
      <c r="F200" s="2"/>
      <c r="G200" s="3"/>
      <c r="H200" s="3"/>
      <c r="I200" s="4"/>
      <c r="J200" s="5"/>
      <c r="K200" s="5"/>
    </row>
    <row r="201" spans="2:11" x14ac:dyDescent="0.2">
      <c r="B201" s="2"/>
      <c r="C201" s="2"/>
      <c r="D201" s="2"/>
      <c r="E201" s="2"/>
      <c r="F201" s="2"/>
      <c r="G201" s="3"/>
      <c r="H201" s="3"/>
      <c r="I201" s="4"/>
      <c r="J201" s="5"/>
      <c r="K201" s="5"/>
    </row>
    <row r="202" spans="2:11" x14ac:dyDescent="0.2">
      <c r="B202" s="2"/>
      <c r="C202" s="2"/>
      <c r="D202" s="2"/>
      <c r="E202" s="2"/>
      <c r="F202" s="2"/>
      <c r="G202" s="3"/>
      <c r="H202" s="3"/>
      <c r="I202" s="4"/>
      <c r="J202" s="5"/>
      <c r="K202" s="5"/>
    </row>
    <row r="203" spans="2:11" x14ac:dyDescent="0.2">
      <c r="B203" s="2"/>
      <c r="C203" s="2"/>
      <c r="D203" s="2"/>
      <c r="E203" s="2"/>
      <c r="F203" s="2"/>
      <c r="G203" s="3"/>
      <c r="H203" s="3"/>
      <c r="I203" s="4"/>
      <c r="J203" s="5"/>
      <c r="K203" s="5"/>
    </row>
    <row r="204" spans="2:11" x14ac:dyDescent="0.2">
      <c r="B204" s="2"/>
      <c r="C204" s="2"/>
      <c r="D204" s="2"/>
      <c r="E204" s="2"/>
      <c r="F204" s="2"/>
      <c r="G204" s="3"/>
      <c r="H204" s="3"/>
      <c r="I204" s="4"/>
      <c r="J204" s="5"/>
      <c r="K204" s="5"/>
    </row>
    <row r="205" spans="2:11" x14ac:dyDescent="0.2">
      <c r="B205" s="2"/>
      <c r="C205" s="2"/>
      <c r="D205" s="2"/>
      <c r="E205" s="2"/>
      <c r="F205" s="2"/>
      <c r="G205" s="3"/>
      <c r="H205" s="3"/>
      <c r="I205" s="4"/>
      <c r="J205" s="5"/>
      <c r="K205" s="5"/>
    </row>
    <row r="206" spans="2:11" x14ac:dyDescent="0.2">
      <c r="B206" s="2"/>
      <c r="C206" s="2"/>
      <c r="D206" s="2"/>
      <c r="E206" s="2"/>
      <c r="F206" s="2"/>
      <c r="G206" s="3"/>
      <c r="H206" s="3"/>
      <c r="I206" s="4"/>
      <c r="J206" s="5"/>
      <c r="K206" s="5"/>
    </row>
    <row r="207" spans="2:11" x14ac:dyDescent="0.2">
      <c r="B207" s="2"/>
      <c r="C207" s="2"/>
      <c r="D207" s="2"/>
      <c r="E207" s="2"/>
      <c r="F207" s="2"/>
      <c r="G207" s="3"/>
      <c r="H207" s="3"/>
      <c r="I207" s="4"/>
      <c r="J207" s="5"/>
      <c r="K207" s="5"/>
    </row>
    <row r="208" spans="2:11" x14ac:dyDescent="0.2">
      <c r="B208" s="2"/>
      <c r="C208" s="2"/>
      <c r="D208" s="2"/>
      <c r="E208" s="2"/>
      <c r="F208" s="2"/>
      <c r="G208" s="3"/>
      <c r="H208" s="3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3"/>
      <c r="H209" s="3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3"/>
      <c r="H210" s="3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3"/>
      <c r="H211" s="3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3"/>
      <c r="H212" s="3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3"/>
      <c r="H213" s="3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3"/>
      <c r="H214" s="3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3"/>
      <c r="H215" s="3"/>
      <c r="I215" s="4"/>
      <c r="J215" s="5"/>
      <c r="K215" s="2"/>
    </row>
    <row r="216" spans="2:11" x14ac:dyDescent="0.2">
      <c r="B216" s="2"/>
      <c r="C216" s="2"/>
      <c r="D216" s="2"/>
      <c r="E216" s="2"/>
      <c r="F216" s="2"/>
      <c r="G216" s="3"/>
      <c r="H216" s="3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3"/>
      <c r="H217" s="3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3"/>
      <c r="H218" s="3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3"/>
      <c r="H219" s="3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3"/>
      <c r="H220" s="3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3"/>
      <c r="H221" s="3"/>
      <c r="I221" s="4"/>
      <c r="J221" s="5"/>
      <c r="K221" s="2"/>
    </row>
    <row r="222" spans="2:11" x14ac:dyDescent="0.2">
      <c r="B222" s="2"/>
      <c r="C222" s="2"/>
      <c r="D222" s="2"/>
      <c r="E222" s="2"/>
      <c r="F222" s="2"/>
      <c r="G222" s="3"/>
      <c r="H222" s="3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3"/>
      <c r="H223" s="3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3"/>
      <c r="H224" s="3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3"/>
      <c r="H225" s="3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3"/>
      <c r="H226" s="3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3"/>
      <c r="H227" s="3"/>
      <c r="I227" s="8"/>
    </row>
    <row r="228" spans="2:11" x14ac:dyDescent="0.2">
      <c r="B228" s="2"/>
      <c r="C228" s="2"/>
      <c r="D228" s="2"/>
      <c r="E228" s="2"/>
      <c r="F228" s="2"/>
      <c r="G228" s="3"/>
      <c r="H228" s="3"/>
      <c r="I228" s="2"/>
      <c r="J228" s="2"/>
      <c r="K228" s="2"/>
    </row>
    <row r="229" spans="2:11" x14ac:dyDescent="0.2">
      <c r="H229" s="7"/>
    </row>
    <row r="231" spans="2:11" x14ac:dyDescent="0.2">
      <c r="B231" s="9"/>
      <c r="C231" s="9"/>
      <c r="D231" s="9"/>
      <c r="E231" s="9"/>
      <c r="F231" s="9"/>
      <c r="G231" s="9"/>
      <c r="H231" s="9"/>
      <c r="I231" s="9"/>
    </row>
    <row r="232" spans="2:11" x14ac:dyDescent="0.2">
      <c r="B232" s="9"/>
      <c r="C232" s="9"/>
      <c r="D232" s="9"/>
      <c r="E232" s="9"/>
      <c r="F232" s="9"/>
      <c r="G232" s="9"/>
      <c r="H232" s="9"/>
      <c r="I232" s="9"/>
    </row>
    <row r="233" spans="2:11" x14ac:dyDescent="0.2">
      <c r="B233" s="9"/>
      <c r="C233" s="9"/>
      <c r="D233" s="9"/>
      <c r="E233" s="9"/>
      <c r="F233" s="9"/>
      <c r="G233" s="9"/>
      <c r="H233" s="9"/>
      <c r="I233" s="9"/>
    </row>
    <row r="234" spans="2:11" x14ac:dyDescent="0.2">
      <c r="B234" s="9"/>
      <c r="C234" s="9"/>
      <c r="D234" s="9"/>
      <c r="E234" s="9"/>
      <c r="F234" s="9"/>
      <c r="G234" s="9"/>
      <c r="H234" s="9"/>
      <c r="I234" s="9"/>
    </row>
    <row r="235" spans="2:11" x14ac:dyDescent="0.2">
      <c r="B235" s="9"/>
      <c r="C235" s="9"/>
      <c r="D235" s="9"/>
      <c r="E235" s="9"/>
      <c r="F235" s="9"/>
      <c r="G235" s="9"/>
      <c r="H235" s="9"/>
      <c r="I235" s="9"/>
    </row>
    <row r="236" spans="2:11" x14ac:dyDescent="0.2">
      <c r="B236" s="9"/>
      <c r="C236" s="9"/>
      <c r="D236" s="9"/>
      <c r="E236" s="9"/>
      <c r="F236" s="9"/>
      <c r="G236" s="9"/>
      <c r="H236" s="9"/>
      <c r="I236" s="9"/>
    </row>
    <row r="237" spans="2:11" x14ac:dyDescent="0.2">
      <c r="B237" s="9"/>
      <c r="C237" s="9"/>
      <c r="D237" s="9"/>
      <c r="E237" s="9"/>
      <c r="F237" s="9"/>
      <c r="G237" s="9"/>
      <c r="H237" s="9"/>
      <c r="I237" s="9"/>
    </row>
    <row r="238" spans="2:11" x14ac:dyDescent="0.2">
      <c r="B238" s="9"/>
      <c r="C238" s="9"/>
      <c r="D238" s="9"/>
      <c r="E238" s="9"/>
      <c r="F238" s="9"/>
      <c r="G238" s="9"/>
      <c r="H238" s="9"/>
      <c r="I238" s="9"/>
    </row>
    <row r="239" spans="2:11" x14ac:dyDescent="0.2">
      <c r="B239" s="9"/>
      <c r="C239" s="9"/>
      <c r="D239" s="9"/>
      <c r="E239" s="9"/>
      <c r="F239" s="9"/>
      <c r="G239" s="9"/>
      <c r="H239" s="9"/>
      <c r="I239" s="9"/>
    </row>
  </sheetData>
  <mergeCells count="36">
    <mergeCell ref="A49:C49"/>
    <mergeCell ref="E21:E22"/>
    <mergeCell ref="F21:F22"/>
    <mergeCell ref="B21:C21"/>
    <mergeCell ref="J19:K19"/>
    <mergeCell ref="A21:A22"/>
    <mergeCell ref="J21:J22"/>
    <mergeCell ref="K21:K22"/>
    <mergeCell ref="A46:C46"/>
    <mergeCell ref="A19:I19"/>
    <mergeCell ref="I21:I22"/>
    <mergeCell ref="G21:G22"/>
    <mergeCell ref="H21:H22"/>
    <mergeCell ref="D21:D22"/>
    <mergeCell ref="D17:E17"/>
    <mergeCell ref="B15:C17"/>
    <mergeCell ref="C13:E13"/>
    <mergeCell ref="C12:E12"/>
    <mergeCell ref="D15:E15"/>
    <mergeCell ref="A13:B13"/>
    <mergeCell ref="E2:J2"/>
    <mergeCell ref="E3:F3"/>
    <mergeCell ref="E4:F4"/>
    <mergeCell ref="E5:F5"/>
    <mergeCell ref="E6:F6"/>
    <mergeCell ref="H9:J9"/>
    <mergeCell ref="H8:J8"/>
    <mergeCell ref="F12:K12"/>
    <mergeCell ref="K8:K10"/>
    <mergeCell ref="A9:C9"/>
    <mergeCell ref="A10:C10"/>
    <mergeCell ref="D8:G8"/>
    <mergeCell ref="D9:G9"/>
    <mergeCell ref="D10:G10"/>
    <mergeCell ref="A8:C8"/>
    <mergeCell ref="H10:J10"/>
  </mergeCells>
  <phoneticPr fontId="1" type="noConversion"/>
  <dataValidations count="2">
    <dataValidation type="list" allowBlank="1" showInputMessage="1" showErrorMessage="1" promptTitle="Заполняется менеджером EXPOLINE" prompt="Выберите вид доставки" sqref="C13:E13">
      <formula1>доставка</formula1>
    </dataValidation>
    <dataValidation type="list" allowBlank="1" showInputMessage="1" showErrorMessage="1" promptTitle="Заполняется менеджером EXPOLINE" prompt="Выберите город доставки" sqref="C12:E12">
      <formula1>Города</formula1>
    </dataValidation>
  </dataValidations>
  <pageMargins left="0.23622047244094491" right="0.23622047244094491" top="0.70866141732283472" bottom="0.74803149606299213" header="0.31496062992125984" footer="0.31496062992125984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Бланк на фасады ABS</vt:lpstr>
      <vt:lpstr>Города</vt:lpstr>
      <vt:lpstr>доставка</vt:lpstr>
      <vt:lpstr>'Бланк на фасады ABS'!Область_печати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Августина Яна</cp:lastModifiedBy>
  <cp:lastPrinted>2022-10-25T07:53:33Z</cp:lastPrinted>
  <dcterms:created xsi:type="dcterms:W3CDTF">2005-08-29T12:36:52Z</dcterms:created>
  <dcterms:modified xsi:type="dcterms:W3CDTF">2023-04-25T02:23:48Z</dcterms:modified>
</cp:coreProperties>
</file>